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USERS\vitkov\VT\VT 2022\099\1 výzva\"/>
    </mc:Choice>
  </mc:AlternateContent>
  <xr:revisionPtr revIDLastSave="0" documentId="13_ncr:1_{D6E2F7C9-29CB-473B-A07F-0BD272814E61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</workbook>
</file>

<file path=xl/calcChain.xml><?xml version="1.0" encoding="utf-8"?>
<calcChain xmlns="http://schemas.openxmlformats.org/spreadsheetml/2006/main">
  <c r="S7" i="1" l="1"/>
  <c r="T7" i="1"/>
  <c r="P7" i="1"/>
  <c r="R10" i="1" l="1"/>
  <c r="Q10" i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<sst xmlns="http://schemas.openxmlformats.org/spreadsheetml/2006/main" count="42" uniqueCount="41">
  <si>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</si>
  <si>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</si>
  <si>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</si>
  <si>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</si>
  <si>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</si>
  <si>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</si>
  <si>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</si>
  <si>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</si>
  <si>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</si>
  <si>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</si>
  <si>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</si>
  <si>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</si>
  <si>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</si>
  <si>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</si>
  <si>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</si>
  <si>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</si>
  <si>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</si>
  <si>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</si>
  <si>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</si>
  <si>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</si>
  <si>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</si>
  <si>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</si>
  <si>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</si>
  <si>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</si>
  <si>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</si>
  <si>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</si>
  <si>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</si>
  <si>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</si>
  <si>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</si>
  <si>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</si>
  <si>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</si>
  <si>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</si>
  <si>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099 - 2022 </t>
  </si>
  <si>
    <t>Notebook 15,6"</t>
  </si>
  <si>
    <t>do 15.12.2022</t>
  </si>
  <si>
    <t>Termín dodání</t>
  </si>
  <si>
    <t>Mgr. Sabina Mattová, Ph.D.,
Tel.: 702 020 897,
37763 5103</t>
  </si>
  <si>
    <t>Sedláčkova 15, 
301 00 Plzeň, 
Fakulta filozofická - Katedra archeologie,
4. NP - místnost SP 401</t>
  </si>
  <si>
    <t>Název projektu: Digitalizace a rozvoj flexibilních forem vzdělávání na ZČU - DIGIFLEX
Číslo projektu: NPO_ZČU_MSMT-16584/2022
(specifický kód A3-FF1-11)</t>
  </si>
  <si>
    <t>Záruka na zboží min. 60 měsíců, servis NBD on-site.</t>
  </si>
  <si>
    <t>Výkon procesoru v Passmark CPU více než 18 300 bodů, minimálně 4 jádra.
Procesor s podporou virtualizace.
RAM:  minimálně 16GB DDR4, min. 3200 MHz.
1x interní SSD: minimálně 1TB PCIe NVMe.
Integrovaná čtečka paměťových a kontaktních identifikačních karet.
Integrovaná wifi 6 karta standardu 802.11ax.
Síťová karta 1Gb/s Ethernet s podporou PXE s portem RJ45.
Displej: 15,6" LED FHD rozlišení minimálně 1920x1080.
Integrovaná webkamera.
Porty minimálně: 
2x USB-C Thunderbolt 4 s podporou dokování včetně nabíjení notebooku,
2x USB 3.2 Gen 1, 
1x kombinovaný konektor sluchátek/mikrofonu, 
1x DisplayPort nebo HDMI 2.0,
1x VGA (může být řešeno externím originálním adaptérem).
Konstrukce s kovovou vnitřní kostrou.
CZ klávesnice s podsvícením, odolná proti polití.
OS: Windows 10 Pro 64-bit - OS Windows požadujeme z důvodu kompatibility s interními aplikacemi ZČU (Stag, Magion,...).
Hmotnost max. 1,6 kg.
Baterie: nejméně 58 Wh.
Záruka min. 60 měsíců NBD on-site.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</si>
</sst>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8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6" fillId="5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20" fillId="0" borderId="0" xfId="2" applyFont="1" applyAlignment="1">
      <alignment horizontal="left" vertical="center" wrapText="1"/>
    </xf>
    <xf numFmtId="0" fontId="11" fillId="4" borderId="4" xfId="0" applyFont="1" applyFill="1" applyBorder="1" applyAlignment="1" applyProtection="1">
      <alignment horizontal="left" vertical="center" wrapText="1" indent="1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locked="0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Normal="100" workbookViewId="0">
      <selection activeCell="G7" sqref="G7:H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21" style="1" customWidth="1"/>
    <col min="7" max="7" width="26.140625" style="4" bestFit="1" customWidth="1"/>
    <col min="8" max="8" width="25.42578125" style="4" customWidth="1"/>
    <col min="9" max="9" width="24.7109375" style="4" customWidth="1"/>
    <col min="10" max="10" width="20.5703125" style="1" customWidth="1"/>
    <col min="11" max="11" width="55.7109375" style="5" customWidth="1"/>
    <col min="12" max="12" width="31.42578125" style="5" customWidth="1"/>
    <col min="13" max="13" width="25.85546875" style="5" customWidth="1"/>
    <col min="14" max="14" width="37.5703125" style="4" customWidth="1"/>
    <col min="15" max="15" width="27.42578125" style="4" customWidth="1"/>
    <col min="16" max="16" width="18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65" t="s">
        <v>32</v>
      </c>
      <c r="C1" s="66"/>
      <c r="D1" s="66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4"/>
      <c r="E3" s="64"/>
      <c r="F3" s="64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4"/>
      <c r="E4" s="64"/>
      <c r="F4" s="64"/>
      <c r="G4" s="64"/>
      <c r="H4" s="6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7" t="s">
        <v>2</v>
      </c>
      <c r="H5" s="68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31</v>
      </c>
      <c r="L6" s="41" t="s">
        <v>17</v>
      </c>
      <c r="M6" s="42" t="s">
        <v>18</v>
      </c>
      <c r="N6" s="41" t="s">
        <v>19</v>
      </c>
      <c r="O6" s="39" t="s">
        <v>35</v>
      </c>
      <c r="P6" s="41" t="s">
        <v>20</v>
      </c>
      <c r="Q6" s="39" t="s">
        <v>5</v>
      </c>
      <c r="R6" s="43" t="s">
        <v>6</v>
      </c>
      <c r="S6" s="63" t="s">
        <v>7</v>
      </c>
      <c r="T6" s="63" t="s">
        <v>8</v>
      </c>
      <c r="U6" s="41" t="s">
        <v>21</v>
      </c>
      <c r="V6" s="41" t="s">
        <v>22</v>
      </c>
    </row>
    <row r="7" spans="1:22" ht="369.75" customHeight="1" thickTop="1" thickBot="1" x14ac:dyDescent="0.3">
      <c r="A7" s="20"/>
      <c r="B7" s="48">
        <v>1</v>
      </c>
      <c r="C7" s="49" t="s">
        <v>33</v>
      </c>
      <c r="D7" s="50">
        <v>2</v>
      </c>
      <c r="E7" s="51" t="s">
        <v>24</v>
      </c>
      <c r="F7" s="62" t="s">
        <v>40</v>
      </c>
      <c r="G7" s="78"/>
      <c r="H7" s="79"/>
      <c r="I7" s="52" t="s">
        <v>29</v>
      </c>
      <c r="J7" s="52" t="s">
        <v>30</v>
      </c>
      <c r="K7" s="59" t="s">
        <v>38</v>
      </c>
      <c r="L7" s="53" t="s">
        <v>39</v>
      </c>
      <c r="M7" s="61" t="s">
        <v>36</v>
      </c>
      <c r="N7" s="61" t="s">
        <v>37</v>
      </c>
      <c r="O7" s="60" t="s">
        <v>34</v>
      </c>
      <c r="P7" s="54">
        <f>D7*Q7</f>
        <v>62810</v>
      </c>
      <c r="Q7" s="55">
        <v>31405</v>
      </c>
      <c r="R7" s="80"/>
      <c r="S7" s="56">
        <f>D7*R7</f>
        <v>0</v>
      </c>
      <c r="T7" s="57" t="str">
        <f t="shared" ref="T7" si="0">IF(ISNUMBER(R7), IF(R7&gt;Q7,"NEVYHOVUJE","VYHOVUJE")," ")</f>
        <v xml:space="preserve"> </v>
      </c>
      <c r="U7" s="58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76" t="s">
        <v>28</v>
      </c>
      <c r="C9" s="76"/>
      <c r="D9" s="76"/>
      <c r="E9" s="76"/>
      <c r="F9" s="76"/>
      <c r="G9" s="76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3" t="s">
        <v>10</v>
      </c>
      <c r="S9" s="74"/>
      <c r="T9" s="75"/>
      <c r="U9" s="24"/>
      <c r="V9" s="25"/>
    </row>
    <row r="10" spans="1:22" ht="50.45" customHeight="1" thickTop="1" thickBot="1" x14ac:dyDescent="0.3">
      <c r="B10" s="77" t="s">
        <v>26</v>
      </c>
      <c r="C10" s="77"/>
      <c r="D10" s="77"/>
      <c r="E10" s="77"/>
      <c r="F10" s="77"/>
      <c r="G10" s="77"/>
      <c r="H10" s="77"/>
      <c r="I10" s="26"/>
      <c r="L10" s="9"/>
      <c r="M10" s="9"/>
      <c r="N10" s="9"/>
      <c r="O10" s="27"/>
      <c r="P10" s="27"/>
      <c r="Q10" s="28">
        <f>SUM(P7:P7)</f>
        <v>62810</v>
      </c>
      <c r="R10" s="70">
        <f>SUM(S7:S7)</f>
        <v>0</v>
      </c>
      <c r="S10" s="71"/>
      <c r="T10" s="72"/>
    </row>
    <row r="11" spans="1:22" ht="15.75" thickTop="1" x14ac:dyDescent="0.25">
      <c r="B11" s="69" t="s">
        <v>27</v>
      </c>
      <c r="C11" s="69"/>
      <c r="D11" s="69"/>
      <c r="E11" s="69"/>
      <c r="F11" s="69"/>
      <c r="G11" s="69"/>
      <c r="H11" s="64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64"/>
      <c r="H12" s="64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4"/>
      <c r="H13" s="64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4"/>
      <c r="H14" s="64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4"/>
      <c r="H15" s="64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4"/>
      <c r="H17" s="64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4"/>
      <c r="H18" s="64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4"/>
      <c r="H19" s="64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4"/>
      <c r="H20" s="64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4"/>
      <c r="H21" s="64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4"/>
      <c r="H22" s="64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4"/>
      <c r="H23" s="64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4"/>
      <c r="H24" s="64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4"/>
      <c r="H25" s="64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4"/>
      <c r="H26" s="64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4"/>
      <c r="H27" s="64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4"/>
      <c r="H28" s="64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4"/>
      <c r="H29" s="64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4"/>
      <c r="H30" s="64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4"/>
      <c r="H31" s="64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4"/>
      <c r="H32" s="64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4"/>
      <c r="H33" s="64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4"/>
      <c r="H34" s="64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4"/>
      <c r="H35" s="64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4"/>
      <c r="H36" s="64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4"/>
      <c r="H37" s="64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4"/>
      <c r="H38" s="64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4"/>
      <c r="H39" s="64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4"/>
      <c r="H40" s="64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4"/>
      <c r="H41" s="64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4"/>
      <c r="H42" s="64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4"/>
      <c r="H43" s="64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4"/>
      <c r="H44" s="64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4"/>
      <c r="H45" s="64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4"/>
      <c r="H46" s="64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4"/>
      <c r="H47" s="64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4"/>
      <c r="H48" s="64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4"/>
      <c r="H49" s="64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4"/>
      <c r="H50" s="64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4"/>
      <c r="H51" s="64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4"/>
      <c r="H52" s="64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4"/>
      <c r="H53" s="64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4"/>
      <c r="H54" s="64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4"/>
      <c r="H55" s="64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4"/>
      <c r="H56" s="64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4"/>
      <c r="H57" s="64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4"/>
      <c r="H58" s="64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4"/>
      <c r="H59" s="64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4"/>
      <c r="H60" s="64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4"/>
      <c r="H61" s="64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4"/>
      <c r="H62" s="64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4"/>
      <c r="H63" s="64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4"/>
      <c r="H64" s="64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4"/>
      <c r="H65" s="64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4"/>
      <c r="H66" s="64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4"/>
      <c r="H67" s="64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4"/>
      <c r="H68" s="64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4"/>
      <c r="H69" s="64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4"/>
      <c r="H70" s="64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4"/>
      <c r="H71" s="64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4"/>
      <c r="H72" s="64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4"/>
      <c r="H73" s="64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4"/>
      <c r="H74" s="64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4"/>
      <c r="H75" s="64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4"/>
      <c r="H76" s="64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4"/>
      <c r="H77" s="64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4"/>
      <c r="H78" s="64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4"/>
      <c r="H79" s="64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4"/>
      <c r="H80" s="64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4"/>
      <c r="H81" s="64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4"/>
      <c r="H82" s="64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4"/>
      <c r="H83" s="64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4"/>
      <c r="H84" s="64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4"/>
      <c r="H85" s="64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4"/>
      <c r="H86" s="64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4"/>
      <c r="H87" s="64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4"/>
      <c r="H88" s="64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4"/>
      <c r="H89" s="64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4"/>
      <c r="H90" s="64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4"/>
      <c r="H91" s="64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4"/>
      <c r="H92" s="64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4"/>
      <c r="H93" s="64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4"/>
      <c r="H94" s="64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4"/>
      <c r="H95" s="64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4"/>
      <c r="H96" s="64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Pe/uN6y2BjqJ0oSCur2xFOTaLD8a9tHyRutk2FwOIhAUXdOKcTnbNhrfrPwswqCUGtcMwwXqc7idUtrfxre7bg==" saltValue="9ypyquZJONHB7nxGyrFDIw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76">
      <formula>LEN(TRIM(B7))=0</formula>
    </cfRule>
  </conditionalFormatting>
  <conditionalFormatting sqref="B7">
    <cfRule type="cellIs" dxfId="6" priority="73" operator="greaterThanOrEqual">
      <formula>1</formula>
    </cfRule>
  </conditionalFormatting>
  <conditionalFormatting sqref="T7">
    <cfRule type="cellIs" dxfId="5" priority="60" operator="equal">
      <formula>"VYHOVUJE"</formula>
    </cfRule>
  </conditionalFormatting>
  <conditionalFormatting sqref="T7">
    <cfRule type="cellIs" dxfId="4" priority="59" operator="equal">
      <formula>"NEVYHOVUJE"</formula>
    </cfRule>
  </conditionalFormatting>
  <conditionalFormatting sqref="G7:H7 R7">
    <cfRule type="containsBlanks" dxfId="3" priority="53">
      <formula>LEN(TRIM(G7))=0</formula>
    </cfRule>
  </conditionalFormatting>
  <conditionalFormatting sqref="G7:H7 R7">
    <cfRule type="notContainsBlanks" dxfId="2" priority="51">
      <formula>LEN(TRIM(G7))&gt;0</formula>
    </cfRule>
  </conditionalFormatting>
  <conditionalFormatting sqref="G7:H7 R7">
    <cfRule type="notContainsBlanks" dxfId="1" priority="50">
      <formula>LEN(TRIM(G7))&gt;0</formula>
    </cfRule>
  </conditionalFormatting>
  <conditionalFormatting sqref="G7:H7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2022-08-26T09:25:12Z</cp:lastPrinted>
  <dcterms:created xsi:type="dcterms:W3CDTF">2014-03-05T12:43:32Z</dcterms:created>
  <dcterms:modified xsi:type="dcterms:W3CDTF">2022-09-23T08:01:49Z</dcterms:modified>
</cp:coreProperties>
</file>